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stments\Year End Workings\24.25\Investment Funds summaries\For publication\"/>
    </mc:Choice>
  </mc:AlternateContent>
  <xr:revisionPtr revIDLastSave="0" documentId="8_{1A43EF07-C44F-4228-93EA-3243E81B9060}" xr6:coauthVersionLast="47" xr6:coauthVersionMax="47" xr10:uidLastSave="{00000000-0000-0000-0000-000000000000}"/>
  <bookViews>
    <workbookView xWindow="-120" yWindow="-120" windowWidth="29040" windowHeight="15720" xr2:uid="{08ACD3BB-BF60-4CB6-89B0-60F61BDA2B4D}"/>
  </bookViews>
  <sheets>
    <sheet name="Cardiff University - MT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I38" i="1"/>
  <c r="I12" i="1"/>
  <c r="H12" i="1"/>
  <c r="E11" i="1"/>
  <c r="E10" i="1"/>
  <c r="E9" i="1"/>
  <c r="E8" i="1"/>
  <c r="E7" i="1"/>
  <c r="E6" i="1"/>
  <c r="I5" i="1"/>
  <c r="H5" i="1"/>
  <c r="I4" i="1" l="1"/>
  <c r="I80" i="1" s="1"/>
</calcChain>
</file>

<file path=xl/sharedStrings.xml><?xml version="1.0" encoding="utf-8"?>
<sst xmlns="http://schemas.openxmlformats.org/spreadsheetml/2006/main" count="343" uniqueCount="143">
  <si>
    <t>BP/Cont./Class./Nom. Ccy</t>
  </si>
  <si>
    <t>SEDOL</t>
  </si>
  <si>
    <t>Position</t>
  </si>
  <si>
    <t>Quantity</t>
  </si>
  <si>
    <t>Book Cost in GBP</t>
  </si>
  <si>
    <t>Trade Ccy</t>
  </si>
  <si>
    <t>Asset Type</t>
  </si>
  <si>
    <t>Accr Interest</t>
  </si>
  <si>
    <t>Value in GBP</t>
  </si>
  <si>
    <t>Alloc including accrued interest</t>
  </si>
  <si>
    <t>Portfolio per 31-Jul-2025 in GBP</t>
  </si>
  <si>
    <t>Cardiff University</t>
  </si>
  <si>
    <t>569058717 / Cardiff University - MTF</t>
  </si>
  <si>
    <t>Cash and Money Market (CM)</t>
  </si>
  <si>
    <t>EUR</t>
  </si>
  <si>
    <t>569058717.0004/EUR Dealing</t>
  </si>
  <si>
    <t>Public Money Account</t>
  </si>
  <si>
    <t>569058717.0003/EUR Income</t>
  </si>
  <si>
    <t>GBP</t>
  </si>
  <si>
    <t>569058717.0001/GBP Dealing</t>
  </si>
  <si>
    <t>569058717.0002/GBP Income</t>
  </si>
  <si>
    <t>USD</t>
  </si>
  <si>
    <t>569058717.0006/USD Dealing</t>
  </si>
  <si>
    <t>569058717.0005/USD Income</t>
  </si>
  <si>
    <t>Bonds (B)</t>
  </si>
  <si>
    <t>BL6P221</t>
  </si>
  <si>
    <t>0.625% International Bank FOR Reconstruction &amp; Development Sndb 14 Jul 28 GBP CITICO.UK.CU.15D.0I.0P.TTY .LU</t>
  </si>
  <si>
    <t>Bond/Note - Fixed Rate</t>
  </si>
  <si>
    <t>BMCG816</t>
  </si>
  <si>
    <t>0.875% European Investment Bank Reg-S Sndb 15 May 26 GBP CITICO.UK.CU .LU</t>
  </si>
  <si>
    <t>BM8Z2S2</t>
  </si>
  <si>
    <t>0.875% United Kingdom Gilt Reg-S Sndb 31 Jul 33 GBP CITICO.UK.CU.CREST .LU</t>
  </si>
  <si>
    <t>BLM1QG5</t>
  </si>
  <si>
    <t>1% International Bank FOR Reconstruction &amp; Development Sndb 21 Dec 29 GBP CITICO.UK.CU.15D.0I.0P.TTY .LU</t>
  </si>
  <si>
    <t>BLBMG14</t>
  </si>
  <si>
    <t>1.25% International Bank FOR Reconstruction &amp; Development Sndb 13 Dec 28 GBP CITICO.UK.CU.15D.0I.0P.TTY .LU</t>
  </si>
  <si>
    <t>BM8Z2V5</t>
  </si>
  <si>
    <t>1.5% United Kingdom Gilt Reg-S Sndb 31 Jul 53 GBP CITICO.UK.CU.CREST .LU</t>
  </si>
  <si>
    <t>BJDQXL9</t>
  </si>
  <si>
    <t>2.125% Orsted AS Reg-S Sndb 17 May 27 GBP CITICO.UK.CU .LU</t>
  </si>
  <si>
    <t>BMY2RW6</t>
  </si>
  <si>
    <t>2.5% Inter-American Development Bank Sndb 22 Jul 27 GBP CITICO.UK.CU.15D.0I.0P.TTY .LU</t>
  </si>
  <si>
    <t>B7MC8T7</t>
  </si>
  <si>
    <t>2.75% Siemens Financieringsmaatschappij NV Reg-S Sndb 10 Sep 25 GBP CITICO.UK.CU .LU</t>
  </si>
  <si>
    <t>BDRTW15</t>
  </si>
  <si>
    <t>3.625% Places FOR People Homes Ltd Reg-S Sndb 22 Nov 28 GBP CITICO.UK.CU .LU</t>
  </si>
  <si>
    <t>BQB3QD4</t>
  </si>
  <si>
    <t>3.875% Asian Development Bank Sndb 10 Feb 26 GBP CITICO.UK.CU .LU</t>
  </si>
  <si>
    <t>B645WQ2</t>
  </si>
  <si>
    <t>3.875% European Investment Bank Reg-S Sndb 08 Jun 37 GBP CITICO.UK.CU .LU</t>
  </si>
  <si>
    <t>BNNMLY4</t>
  </si>
  <si>
    <t>4.125% Kreditanstalt Fuer Wiederaufbau Reg-S Sndb 18 Feb 26 GBP CITICO.UK.CU .LU</t>
  </si>
  <si>
    <t>BRK0HF2</t>
  </si>
  <si>
    <t>4.25% International Bank FOR Reconstruction &amp; Development Sndb 23 Oct 34 GBP CITICO.UK.CU.15D.0I.0P.TTY .LU</t>
  </si>
  <si>
    <t>B1W6XY7</t>
  </si>
  <si>
    <t>4.5% European Investment Bank Reg-S Sndb 07 Mar 44 GBP CITICO.UK.CU .LU</t>
  </si>
  <si>
    <t>BRBRJM3</t>
  </si>
  <si>
    <t>4.875% Kreditanstalt Fuer Wiederaufbau Reg-S Sndb 03 Feb 31 GBP CITICO.UK.CU .LU</t>
  </si>
  <si>
    <t>5% European Investment Bank Sndb 15 Apr 39 GBP CITICO.UK.CU .LU</t>
  </si>
  <si>
    <t>BMQ76P5</t>
  </si>
  <si>
    <t>5% Inter-American Development Bank Sndb 20 Jul 30 GBP CITICO.UK.CU.15D.0I.0P.TTY .LU</t>
  </si>
  <si>
    <t>5% Kreditanstalt Fuer Wiederaufbau Reg-S Sndb 09 Jun 36 GBP CITICO.UK.CU .LU</t>
  </si>
  <si>
    <t>5.375% Nederlandse Waterschapsbank NV Sndb 07 Jun 32 GBP CITICO.UK.CU .LU</t>
  </si>
  <si>
    <t>BRBXMD3</t>
  </si>
  <si>
    <t>5.5% African Development Bank Sndb 13 Aug 25 GBP CITICO.UK.CU .LU</t>
  </si>
  <si>
    <t>BT25MX2</t>
  </si>
  <si>
    <t>FRN Cooperatieve Rabobank UA Reg-S Sndb 17 Apr 29 GBP CITICO.UK.CU .LU</t>
  </si>
  <si>
    <t>Bond/Note - Floating Rate</t>
  </si>
  <si>
    <t>BM8N2T7</t>
  </si>
  <si>
    <t>FRN ING Groep NV Reg-S Sndb 07 Dec 28 GBP CITICO.UK.CU .LU</t>
  </si>
  <si>
    <t>BN2SXF8</t>
  </si>
  <si>
    <t>FRN Swedbank AB Reg-S Sndb 08 Dec 27 GBP CITICO.UK.CU .LU</t>
  </si>
  <si>
    <t>BP4CSZ7</t>
  </si>
  <si>
    <t>Robeco Capital Growth Funds-Robecosam SDG High Yield Bonds -IEH- (GBP) / Dist GBP CEDELUKPB.CU .LU</t>
  </si>
  <si>
    <t>Fund - Bond</t>
  </si>
  <si>
    <t>Shares and Similar Instruments (S)</t>
  </si>
  <si>
    <t>CAD</t>
  </si>
  <si>
    <t>BNKCF01</t>
  </si>
  <si>
    <t>Lumine Group Inc CAD CITICO.UK.CU .CA</t>
  </si>
  <si>
    <t>Share - Ordinary</t>
  </si>
  <si>
    <t>BNGJNT1</t>
  </si>
  <si>
    <t>Topicus.com Inc CAD CITICO.UK.CU .CA</t>
  </si>
  <si>
    <t>CHF</t>
  </si>
  <si>
    <t>BF2DSG3</t>
  </si>
  <si>
    <t>Sika AG CHF CITICO.UK.CU .CH</t>
  </si>
  <si>
    <t>B929F46</t>
  </si>
  <si>
    <t>ASML Holding NV EUR CITICO.UK.CU .NL</t>
  </si>
  <si>
    <t>L'Oreal SA EUR CITICO.UK.CU .FR</t>
  </si>
  <si>
    <t>Schneider Electric SE EUR CITICO.UK.CU .FR</t>
  </si>
  <si>
    <t>Halma PLC GBP CITICO.UK.CU.CREST .GB</t>
  </si>
  <si>
    <t>B0SWJX3</t>
  </si>
  <si>
    <t>London Stock Exchange Grp PLC GBP CITICO.UK.CU.CREST .GB</t>
  </si>
  <si>
    <t>B2B0DG9</t>
  </si>
  <si>
    <t>RELX PLC GBP CITICO.UK.CU.CREST .GB</t>
  </si>
  <si>
    <t>B57S0V2</t>
  </si>
  <si>
    <t>Stewart Investors Asia Pacific Leaders Sustainability Fund -B- (GBP) / Dist GBP CEDELUKPB.CU .LU</t>
  </si>
  <si>
    <t>Fund - Equity</t>
  </si>
  <si>
    <t>HKD</t>
  </si>
  <si>
    <t>B4TX8S1</t>
  </si>
  <si>
    <t>AIA Group Ltd HKD CITICO.UK.CU .HK</t>
  </si>
  <si>
    <t>BMMV2K8</t>
  </si>
  <si>
    <t>Tencent Holdings Ltd HKD CITICO.UK.CU .HK</t>
  </si>
  <si>
    <t>BYVY8G0</t>
  </si>
  <si>
    <t>Alphabet Inc -A- USD CITICO.UK.CU.15D.0I.0P.TTY .US</t>
  </si>
  <si>
    <t>Amazon.com Inc USD CITICO.UK.CU.15D.0I.0P.TTY .US</t>
  </si>
  <si>
    <t>Apple Inc USD CITICO.UK.CU.15D.0I.0P.TTY .US</t>
  </si>
  <si>
    <t>Automatic Data Processing USD CITICO.UK.CU.15D.0I.0P.TTY .US</t>
  </si>
  <si>
    <t>AutoZone Inc USD CITICO.UK.CU.15D.0I.0P.TTY .US</t>
  </si>
  <si>
    <t>BDZ78H9</t>
  </si>
  <si>
    <t>Broadcom Inc USD CITICO.UK.CU.15D.0I.0P.TTY .US</t>
  </si>
  <si>
    <t>B1VP7R6</t>
  </si>
  <si>
    <t>Broadridge Financial Solutions Inc USD CITICO.UK.CU.15D.0I.0P.TTY .US</t>
  </si>
  <si>
    <t>Brown &amp; Brown Inc USD CITICO.UK.CU.15D.0I.0P.TTY .US</t>
  </si>
  <si>
    <t>Carlisle COS Inc USD CITICO.UK.CU.15D.0I.0P.TTY .US</t>
  </si>
  <si>
    <t>Copart Inc USD CITICO.UK.CU.15D.0I.0P.TTY .US</t>
  </si>
  <si>
    <t>Danaher Corp USD CITICO.UK.CU.15D.0I.0P.TTY .US</t>
  </si>
  <si>
    <t>B4MGBG6</t>
  </si>
  <si>
    <t>HCA Healthcare Inc USD CITICO.UK.CU.15D.0I.0P.TTY .US</t>
  </si>
  <si>
    <t>IDEX Corp USD CITICO.UK.CU.15D.0I.0P.TTY .US</t>
  </si>
  <si>
    <t>Intuit Inc USD CITICO.UK.CU.15D.0I.0P.TTY .US</t>
  </si>
  <si>
    <t>B23X1H3</t>
  </si>
  <si>
    <t>Mercadolibre Inc USD CITICO.UK.CU.15D.0I.0P.TTY .US</t>
  </si>
  <si>
    <t>Mettler-Toledo International Inc USD CITICO.UK.CU.15D.0I.0P.TTY .US</t>
  </si>
  <si>
    <t>Microsoft Corp USD CITICO.UK.CU.15D.0I.0P.TTY .US</t>
  </si>
  <si>
    <t>Roper Technologies Inc USD CITICO.UK.CU.15D.0I.0P.TTY .US</t>
  </si>
  <si>
    <t>BKT7197</t>
  </si>
  <si>
    <t>Royal Mint Physical Gold ETC Securities GBP CITICO.UK.CU .GB</t>
  </si>
  <si>
    <t>Fund - Other</t>
  </si>
  <si>
    <t>B80NXX8</t>
  </si>
  <si>
    <t>ServiceNow Inc USD CITICO.UK.CU.15D.0I.0P.TTY .US</t>
  </si>
  <si>
    <t>Sherwin-Williams Co/The USD CITICO.UK.CU.15D.0I.0P.TTY .US</t>
  </si>
  <si>
    <t>Taiwan Semiconductor-Sp ADR USD CITICO.UK.CU .US</t>
  </si>
  <si>
    <t>Thermo Fisher Scientific Inc USD CITICO.UK.CU.15D.0I.0P.TTY .US</t>
  </si>
  <si>
    <t>UnitedHealth Group Inc USD CITICO.UK.CU.15D.0I.0P.TTY .US</t>
  </si>
  <si>
    <t>BPGMZQ5</t>
  </si>
  <si>
    <t>Veralto Corp USD CITICO.UK.CU.15D.0I.0P.TTY .US</t>
  </si>
  <si>
    <t>B2PZN04</t>
  </si>
  <si>
    <t>Visa Inc -A- USD CITICO.UK.CU.15D.0I.0P.TTY .US</t>
  </si>
  <si>
    <t>Waste Management Inc USD CITICO.UK.CU.15D.0I.0P.TTY .US</t>
  </si>
  <si>
    <t>Other Investment Funds (OF)</t>
  </si>
  <si>
    <t>BYYCD22</t>
  </si>
  <si>
    <t>Securis Global Funds  - Securis Catastrophe Bond Fund -A- (GBP) / Acc GBP CEDELUKPB.CU .LU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</si>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</sst>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6E87-59D0-4FE6-934C-19E1AF7B5DB6}">
  <dimension ref="A1:J80"/>
  <sheetViews>
    <sheetView tabSelected="1" workbookViewId="0">
      <selection activeCell="I4" sqref="I4"/>
    </sheetView>
  </sheetViews>
  <sheetFormatPr defaultRowHeight="15" x14ac:dyDescent="0.25"/>
  <cols>
    <col min="1" max="1" width="33.42578125" bestFit="1" customWidth="1"/>
    <col min="2" max="2" width="9.85546875" style="5" bestFit="1" customWidth="1"/>
    <col min="3" max="3" width="103.42578125" bestFit="1" customWidth="1"/>
    <col min="4" max="4" width="11.7109375" bestFit="1" customWidth="1"/>
    <col min="5" max="5" width="16.140625" bestFit="1" customWidth="1"/>
    <col min="6" max="6" width="9.42578125" bestFit="1" customWidth="1"/>
    <col min="7" max="7" width="24.42578125" bestFit="1" customWidth="1"/>
    <col min="8" max="8" width="12.140625" style="4" bestFit="1" customWidth="1"/>
    <col min="9" max="9" width="12.7109375" style="4" bestFit="1" customWidth="1"/>
    <col min="10" max="10" width="29.28515625" bestFit="1" customWidth="1"/>
  </cols>
  <sheetData>
    <row r="1" spans="1:1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1" t="s">
        <v>9</v>
      </c>
    </row>
    <row r="2" spans="1:10" x14ac:dyDescent="0.25">
      <c r="A2" s="1" t="s">
        <v>10</v>
      </c>
    </row>
    <row r="3" spans="1:10" x14ac:dyDescent="0.25">
      <c r="A3" s="1" t="s">
        <v>11</v>
      </c>
      <c r="J3" s="6"/>
    </row>
    <row r="4" spans="1:10" x14ac:dyDescent="0.25">
      <c r="A4" s="1" t="s">
        <v>12</v>
      </c>
      <c r="H4" s="3">
        <v>190155.85</v>
      </c>
      <c r="I4" s="3">
        <f>SUM(I5,I12,I38,I78)</f>
        <v>40077583.380000003</v>
      </c>
      <c r="J4" s="7">
        <v>1</v>
      </c>
    </row>
    <row r="5" spans="1:10" x14ac:dyDescent="0.25">
      <c r="A5" s="1" t="s">
        <v>13</v>
      </c>
      <c r="H5" s="3">
        <f>SUM(H6:H11)</f>
        <v>0</v>
      </c>
      <c r="I5" s="3">
        <f>SUM(I6:I11)</f>
        <v>1326281.8600000003</v>
      </c>
      <c r="J5" s="7">
        <v>3.2899999999999999E-2</v>
      </c>
    </row>
    <row r="6" spans="1:10" x14ac:dyDescent="0.25">
      <c r="A6" t="s">
        <v>14</v>
      </c>
      <c r="C6" t="s">
        <v>15</v>
      </c>
      <c r="D6" s="4">
        <v>20297.57</v>
      </c>
      <c r="E6" s="4">
        <f>I6</f>
        <v>17555.37</v>
      </c>
      <c r="F6" t="s">
        <v>14</v>
      </c>
      <c r="G6" t="s">
        <v>16</v>
      </c>
      <c r="H6" s="4">
        <v>0</v>
      </c>
      <c r="I6" s="4">
        <v>17555.37</v>
      </c>
      <c r="J6" s="6">
        <v>4.0000000000000002E-4</v>
      </c>
    </row>
    <row r="7" spans="1:10" x14ac:dyDescent="0.25">
      <c r="A7" t="s">
        <v>14</v>
      </c>
      <c r="C7" t="s">
        <v>17</v>
      </c>
      <c r="D7">
        <v>0</v>
      </c>
      <c r="E7" s="4">
        <f t="shared" ref="E7:E11" si="0">I7</f>
        <v>0</v>
      </c>
      <c r="F7" t="s">
        <v>14</v>
      </c>
      <c r="G7" t="s">
        <v>16</v>
      </c>
      <c r="H7" s="4">
        <v>0</v>
      </c>
      <c r="I7" s="4">
        <v>0</v>
      </c>
      <c r="J7" s="6">
        <v>0</v>
      </c>
    </row>
    <row r="8" spans="1:10" x14ac:dyDescent="0.25">
      <c r="A8" t="s">
        <v>18</v>
      </c>
      <c r="C8" t="s">
        <v>19</v>
      </c>
      <c r="D8" s="4">
        <v>1267224.57</v>
      </c>
      <c r="E8" s="4">
        <f t="shared" si="0"/>
        <v>1267224.57</v>
      </c>
      <c r="F8" t="s">
        <v>18</v>
      </c>
      <c r="G8" t="s">
        <v>16</v>
      </c>
      <c r="H8" s="4">
        <v>0</v>
      </c>
      <c r="I8" s="4">
        <v>1267224.57</v>
      </c>
      <c r="J8" s="6">
        <v>3.15E-2</v>
      </c>
    </row>
    <row r="9" spans="1:10" x14ac:dyDescent="0.25">
      <c r="A9" t="s">
        <v>18</v>
      </c>
      <c r="C9" t="s">
        <v>20</v>
      </c>
      <c r="D9">
        <v>64.05</v>
      </c>
      <c r="E9" s="4">
        <f t="shared" si="0"/>
        <v>64.05</v>
      </c>
      <c r="F9" t="s">
        <v>18</v>
      </c>
      <c r="G9" t="s">
        <v>16</v>
      </c>
      <c r="H9" s="4">
        <v>0</v>
      </c>
      <c r="I9" s="4">
        <v>64.05</v>
      </c>
      <c r="J9" s="6">
        <v>0</v>
      </c>
    </row>
    <row r="10" spans="1:10" x14ac:dyDescent="0.25">
      <c r="A10" t="s">
        <v>21</v>
      </c>
      <c r="C10" t="s">
        <v>22</v>
      </c>
      <c r="D10" s="4">
        <v>54797.37</v>
      </c>
      <c r="E10" s="4">
        <f t="shared" si="0"/>
        <v>41412.76</v>
      </c>
      <c r="F10" t="s">
        <v>21</v>
      </c>
      <c r="G10" t="s">
        <v>16</v>
      </c>
      <c r="H10" s="4">
        <v>0</v>
      </c>
      <c r="I10" s="4">
        <v>41412.76</v>
      </c>
      <c r="J10" s="6">
        <v>1E-3</v>
      </c>
    </row>
    <row r="11" spans="1:10" x14ac:dyDescent="0.25">
      <c r="A11" t="s">
        <v>21</v>
      </c>
      <c r="C11" t="s">
        <v>23</v>
      </c>
      <c r="D11">
        <v>33.229999999999997</v>
      </c>
      <c r="E11" s="4">
        <f t="shared" si="0"/>
        <v>25.11</v>
      </c>
      <c r="F11" t="s">
        <v>21</v>
      </c>
      <c r="G11" t="s">
        <v>16</v>
      </c>
      <c r="H11" s="4">
        <v>0</v>
      </c>
      <c r="I11" s="4">
        <v>25.11</v>
      </c>
      <c r="J11" s="6">
        <v>0</v>
      </c>
    </row>
    <row r="12" spans="1:10" x14ac:dyDescent="0.25">
      <c r="A12" s="1" t="s">
        <v>24</v>
      </c>
      <c r="H12" s="3">
        <f>SUM(H13:H37)</f>
        <v>190155.84999999998</v>
      </c>
      <c r="I12" s="3">
        <f>SUM(I13:I37)</f>
        <v>16481601.369999997</v>
      </c>
      <c r="J12" s="7">
        <v>0.41399999999999998</v>
      </c>
    </row>
    <row r="13" spans="1:10" x14ac:dyDescent="0.25">
      <c r="A13" t="s">
        <v>18</v>
      </c>
      <c r="B13" s="5" t="s">
        <v>25</v>
      </c>
      <c r="C13" t="s">
        <v>26</v>
      </c>
      <c r="D13" s="4">
        <v>197000</v>
      </c>
      <c r="E13" s="4">
        <v>163062.15</v>
      </c>
      <c r="F13" t="s">
        <v>18</v>
      </c>
      <c r="G13" t="s">
        <v>27</v>
      </c>
      <c r="H13" s="4">
        <v>57.35</v>
      </c>
      <c r="I13" s="4">
        <v>179118.31</v>
      </c>
      <c r="J13" s="6">
        <v>4.4000000000000003E-3</v>
      </c>
    </row>
    <row r="14" spans="1:10" x14ac:dyDescent="0.25">
      <c r="A14" t="s">
        <v>18</v>
      </c>
      <c r="B14" s="5" t="s">
        <v>28</v>
      </c>
      <c r="C14" t="s">
        <v>29</v>
      </c>
      <c r="D14" s="4">
        <v>242000</v>
      </c>
      <c r="E14" s="4">
        <v>235980.73</v>
      </c>
      <c r="F14" t="s">
        <v>18</v>
      </c>
      <c r="G14" t="s">
        <v>27</v>
      </c>
      <c r="H14" s="4">
        <v>446.71</v>
      </c>
      <c r="I14" s="4">
        <v>236436.42</v>
      </c>
      <c r="J14" s="6">
        <v>5.8999999999999999E-3</v>
      </c>
    </row>
    <row r="15" spans="1:10" x14ac:dyDescent="0.25">
      <c r="A15" t="s">
        <v>18</v>
      </c>
      <c r="B15" s="5" t="s">
        <v>30</v>
      </c>
      <c r="C15" t="s">
        <v>31</v>
      </c>
      <c r="D15" s="4">
        <v>2221086</v>
      </c>
      <c r="E15" s="4">
        <v>1637546.75</v>
      </c>
      <c r="F15" t="s">
        <v>18</v>
      </c>
      <c r="G15" t="s">
        <v>27</v>
      </c>
      <c r="H15" s="4">
        <v>9637.3799999999992</v>
      </c>
      <c r="I15" s="4">
        <v>1703106.53</v>
      </c>
      <c r="J15" s="6">
        <v>4.2500000000000003E-2</v>
      </c>
    </row>
    <row r="16" spans="1:10" x14ac:dyDescent="0.25">
      <c r="A16" t="s">
        <v>18</v>
      </c>
      <c r="B16" s="5" t="s">
        <v>32</v>
      </c>
      <c r="C16" t="s">
        <v>33</v>
      </c>
      <c r="D16" s="4">
        <v>1030000</v>
      </c>
      <c r="E16" s="4">
        <v>856146.19</v>
      </c>
      <c r="F16" t="s">
        <v>18</v>
      </c>
      <c r="G16" t="s">
        <v>27</v>
      </c>
      <c r="H16" s="4">
        <v>6264.66</v>
      </c>
      <c r="I16" s="4">
        <v>905709.9</v>
      </c>
      <c r="J16" s="6">
        <v>2.2599999999999999E-2</v>
      </c>
    </row>
    <row r="17" spans="1:10" x14ac:dyDescent="0.25">
      <c r="A17" t="s">
        <v>18</v>
      </c>
      <c r="B17" s="5" t="s">
        <v>34</v>
      </c>
      <c r="C17" t="s">
        <v>35</v>
      </c>
      <c r="D17" s="4">
        <v>215000</v>
      </c>
      <c r="E17" s="4">
        <v>180823.55</v>
      </c>
      <c r="F17" t="s">
        <v>18</v>
      </c>
      <c r="G17" t="s">
        <v>27</v>
      </c>
      <c r="H17" s="4">
        <v>1693.49</v>
      </c>
      <c r="I17" s="4">
        <v>196720.7</v>
      </c>
      <c r="J17" s="6">
        <v>4.8999999999999998E-3</v>
      </c>
    </row>
    <row r="18" spans="1:10" x14ac:dyDescent="0.25">
      <c r="A18" t="s">
        <v>18</v>
      </c>
      <c r="B18" s="5" t="s">
        <v>36</v>
      </c>
      <c r="C18" t="s">
        <v>37</v>
      </c>
      <c r="D18" s="4">
        <v>2081308.94</v>
      </c>
      <c r="E18" s="4">
        <v>1057940.53</v>
      </c>
      <c r="F18" t="s">
        <v>18</v>
      </c>
      <c r="G18" t="s">
        <v>27</v>
      </c>
      <c r="H18" s="4">
        <v>15481.52</v>
      </c>
      <c r="I18" s="4">
        <v>926869.31</v>
      </c>
      <c r="J18" s="6">
        <v>2.3400000000000001E-2</v>
      </c>
    </row>
    <row r="19" spans="1:10" x14ac:dyDescent="0.25">
      <c r="A19" t="s">
        <v>18</v>
      </c>
      <c r="B19" s="5" t="s">
        <v>38</v>
      </c>
      <c r="C19" t="s">
        <v>39</v>
      </c>
      <c r="D19" s="4">
        <v>516000</v>
      </c>
      <c r="E19" s="4">
        <v>451515.68</v>
      </c>
      <c r="F19" t="s">
        <v>18</v>
      </c>
      <c r="G19" t="s">
        <v>27</v>
      </c>
      <c r="H19" s="4">
        <v>2253.08</v>
      </c>
      <c r="I19" s="4">
        <v>494162.88</v>
      </c>
      <c r="J19" s="6">
        <v>1.23E-2</v>
      </c>
    </row>
    <row r="20" spans="1:10" x14ac:dyDescent="0.25">
      <c r="A20" t="s">
        <v>18</v>
      </c>
      <c r="B20" s="5" t="s">
        <v>40</v>
      </c>
      <c r="C20" t="s">
        <v>41</v>
      </c>
      <c r="D20" s="4">
        <v>420000</v>
      </c>
      <c r="E20" s="4">
        <v>390182.64</v>
      </c>
      <c r="F20" t="s">
        <v>18</v>
      </c>
      <c r="G20" t="s">
        <v>27</v>
      </c>
      <c r="H20" s="4">
        <v>233.33</v>
      </c>
      <c r="I20" s="4">
        <v>408538.2</v>
      </c>
      <c r="J20" s="6">
        <v>1.0200000000000001E-2</v>
      </c>
    </row>
    <row r="21" spans="1:10" x14ac:dyDescent="0.25">
      <c r="A21" t="s">
        <v>18</v>
      </c>
      <c r="B21" s="5" t="s">
        <v>42</v>
      </c>
      <c r="C21" t="s">
        <v>43</v>
      </c>
      <c r="D21" s="4">
        <v>300000</v>
      </c>
      <c r="E21" s="4">
        <v>285128</v>
      </c>
      <c r="F21" t="s">
        <v>18</v>
      </c>
      <c r="G21" t="s">
        <v>27</v>
      </c>
      <c r="H21" s="4">
        <v>7323.29</v>
      </c>
      <c r="I21" s="4">
        <v>299463</v>
      </c>
      <c r="J21" s="6">
        <v>7.6E-3</v>
      </c>
    </row>
    <row r="22" spans="1:10" x14ac:dyDescent="0.25">
      <c r="A22" t="s">
        <v>18</v>
      </c>
      <c r="B22" s="5" t="s">
        <v>44</v>
      </c>
      <c r="C22" t="s">
        <v>45</v>
      </c>
      <c r="D22" s="4">
        <v>513000</v>
      </c>
      <c r="E22" s="4">
        <v>449585.85</v>
      </c>
      <c r="F22" t="s">
        <v>18</v>
      </c>
      <c r="G22" t="s">
        <v>27</v>
      </c>
      <c r="H22" s="4">
        <v>12788.11</v>
      </c>
      <c r="I22" s="4">
        <v>496004.31</v>
      </c>
      <c r="J22" s="6">
        <v>1.26E-2</v>
      </c>
    </row>
    <row r="23" spans="1:10" x14ac:dyDescent="0.25">
      <c r="A23" t="s">
        <v>18</v>
      </c>
      <c r="B23" s="5" t="s">
        <v>46</v>
      </c>
      <c r="C23" t="s">
        <v>47</v>
      </c>
      <c r="D23" s="4">
        <v>870000</v>
      </c>
      <c r="E23" s="4">
        <v>865595.17</v>
      </c>
      <c r="F23" t="s">
        <v>18</v>
      </c>
      <c r="G23" t="s">
        <v>27</v>
      </c>
      <c r="H23" s="4">
        <v>15794.08</v>
      </c>
      <c r="I23" s="4">
        <v>868956</v>
      </c>
      <c r="J23" s="6">
        <v>2.1999999999999999E-2</v>
      </c>
    </row>
    <row r="24" spans="1:10" x14ac:dyDescent="0.25">
      <c r="A24" t="s">
        <v>18</v>
      </c>
      <c r="B24" s="5" t="s">
        <v>48</v>
      </c>
      <c r="C24" t="s">
        <v>49</v>
      </c>
      <c r="D24" s="4">
        <v>1234000</v>
      </c>
      <c r="E24" s="4">
        <v>1148846.99</v>
      </c>
      <c r="F24" t="s">
        <v>18</v>
      </c>
      <c r="G24" t="s">
        <v>27</v>
      </c>
      <c r="H24" s="4">
        <v>6943.36</v>
      </c>
      <c r="I24" s="4">
        <v>1126296.48</v>
      </c>
      <c r="J24" s="6">
        <v>2.81E-2</v>
      </c>
    </row>
    <row r="25" spans="1:10" x14ac:dyDescent="0.25">
      <c r="A25" t="s">
        <v>18</v>
      </c>
      <c r="B25" s="5" t="s">
        <v>50</v>
      </c>
      <c r="C25" t="s">
        <v>51</v>
      </c>
      <c r="D25" s="4">
        <v>153000</v>
      </c>
      <c r="E25" s="4">
        <v>152883.26</v>
      </c>
      <c r="F25" t="s">
        <v>18</v>
      </c>
      <c r="G25" t="s">
        <v>27</v>
      </c>
      <c r="H25" s="4">
        <v>2818.45</v>
      </c>
      <c r="I25" s="4">
        <v>153013.76999999999</v>
      </c>
      <c r="J25" s="6">
        <v>3.8999999999999998E-3</v>
      </c>
    </row>
    <row r="26" spans="1:10" x14ac:dyDescent="0.25">
      <c r="A26" t="s">
        <v>18</v>
      </c>
      <c r="B26" s="5" t="s">
        <v>52</v>
      </c>
      <c r="C26" t="s">
        <v>53</v>
      </c>
      <c r="D26" s="4">
        <v>392000</v>
      </c>
      <c r="E26" s="4">
        <v>380573.2</v>
      </c>
      <c r="F26" t="s">
        <v>18</v>
      </c>
      <c r="G26" t="s">
        <v>27</v>
      </c>
      <c r="H26" s="4">
        <v>12825.92</v>
      </c>
      <c r="I26" s="4">
        <v>382748.8</v>
      </c>
      <c r="J26" s="6">
        <v>9.7999999999999997E-3</v>
      </c>
    </row>
    <row r="27" spans="1:10" x14ac:dyDescent="0.25">
      <c r="A27" t="s">
        <v>18</v>
      </c>
      <c r="B27" s="5" t="s">
        <v>54</v>
      </c>
      <c r="C27" t="s">
        <v>55</v>
      </c>
      <c r="D27" s="4">
        <v>806000</v>
      </c>
      <c r="E27" s="4">
        <v>730621.8</v>
      </c>
      <c r="F27" t="s">
        <v>18</v>
      </c>
      <c r="G27" t="s">
        <v>27</v>
      </c>
      <c r="H27" s="4">
        <v>14508</v>
      </c>
      <c r="I27" s="4">
        <v>730227.94</v>
      </c>
      <c r="J27" s="6">
        <v>1.8499999999999999E-2</v>
      </c>
    </row>
    <row r="28" spans="1:10" x14ac:dyDescent="0.25">
      <c r="A28" t="s">
        <v>18</v>
      </c>
      <c r="B28" s="5" t="s">
        <v>56</v>
      </c>
      <c r="C28" t="s">
        <v>57</v>
      </c>
      <c r="D28" s="4">
        <v>1227000</v>
      </c>
      <c r="E28" s="4">
        <v>1248075.1100000001</v>
      </c>
      <c r="F28" t="s">
        <v>18</v>
      </c>
      <c r="G28" t="s">
        <v>27</v>
      </c>
      <c r="H28" s="4">
        <v>29170.66</v>
      </c>
      <c r="I28" s="4">
        <v>1267969.53</v>
      </c>
      <c r="J28" s="6">
        <v>3.2199999999999999E-2</v>
      </c>
    </row>
    <row r="29" spans="1:10" x14ac:dyDescent="0.25">
      <c r="A29" t="s">
        <v>18</v>
      </c>
      <c r="B29" s="5">
        <v>5673720</v>
      </c>
      <c r="C29" t="s">
        <v>58</v>
      </c>
      <c r="D29" s="4">
        <v>725000</v>
      </c>
      <c r="E29" s="4">
        <v>723912.5</v>
      </c>
      <c r="F29" t="s">
        <v>18</v>
      </c>
      <c r="G29" t="s">
        <v>27</v>
      </c>
      <c r="H29" s="4">
        <v>10626.71</v>
      </c>
      <c r="I29" s="4">
        <v>729451.5</v>
      </c>
      <c r="J29" s="6">
        <v>1.84E-2</v>
      </c>
    </row>
    <row r="30" spans="1:10" x14ac:dyDescent="0.25">
      <c r="A30" t="s">
        <v>18</v>
      </c>
      <c r="B30" s="5" t="s">
        <v>59</v>
      </c>
      <c r="C30" t="s">
        <v>60</v>
      </c>
      <c r="D30" s="4">
        <v>650000</v>
      </c>
      <c r="E30" s="4">
        <v>654841.62</v>
      </c>
      <c r="F30" t="s">
        <v>18</v>
      </c>
      <c r="G30" t="s">
        <v>27</v>
      </c>
      <c r="H30" s="4">
        <v>979.45</v>
      </c>
      <c r="I30" s="4">
        <v>675168</v>
      </c>
      <c r="J30" s="6">
        <v>1.6799999999999999E-2</v>
      </c>
    </row>
    <row r="31" spans="1:10" x14ac:dyDescent="0.25">
      <c r="A31" t="s">
        <v>18</v>
      </c>
      <c r="B31" s="5">
        <v>7241921</v>
      </c>
      <c r="C31" t="s">
        <v>61</v>
      </c>
      <c r="D31" s="4">
        <v>1048000</v>
      </c>
      <c r="E31" s="4">
        <v>1089205.77</v>
      </c>
      <c r="F31" t="s">
        <v>18</v>
      </c>
      <c r="G31" t="s">
        <v>27</v>
      </c>
      <c r="H31" s="4">
        <v>7465.21</v>
      </c>
      <c r="I31" s="4">
        <v>1067775.76</v>
      </c>
      <c r="J31" s="6">
        <v>2.6700000000000002E-2</v>
      </c>
    </row>
    <row r="32" spans="1:10" x14ac:dyDescent="0.25">
      <c r="A32" t="s">
        <v>18</v>
      </c>
      <c r="B32" s="5">
        <v>7129696</v>
      </c>
      <c r="C32" t="s">
        <v>62</v>
      </c>
      <c r="D32" s="4">
        <v>220000</v>
      </c>
      <c r="E32" s="4">
        <v>229614</v>
      </c>
      <c r="F32" t="s">
        <v>18</v>
      </c>
      <c r="G32" t="s">
        <v>27</v>
      </c>
      <c r="H32" s="4">
        <v>1749.45</v>
      </c>
      <c r="I32" s="4">
        <v>231222.2</v>
      </c>
      <c r="J32" s="6">
        <v>5.7999999999999996E-3</v>
      </c>
    </row>
    <row r="33" spans="1:10" x14ac:dyDescent="0.25">
      <c r="A33" t="s">
        <v>18</v>
      </c>
      <c r="B33" s="5" t="s">
        <v>63</v>
      </c>
      <c r="C33" t="s">
        <v>64</v>
      </c>
      <c r="D33" s="4">
        <v>287000</v>
      </c>
      <c r="E33" s="4">
        <v>288406.3</v>
      </c>
      <c r="F33" t="s">
        <v>18</v>
      </c>
      <c r="G33" t="s">
        <v>27</v>
      </c>
      <c r="H33" s="4">
        <v>15222.79</v>
      </c>
      <c r="I33" s="4">
        <v>287057.40000000002</v>
      </c>
      <c r="J33" s="6">
        <v>7.4999999999999997E-3</v>
      </c>
    </row>
    <row r="34" spans="1:10" x14ac:dyDescent="0.25">
      <c r="A34" t="s">
        <v>18</v>
      </c>
      <c r="B34" s="5" t="s">
        <v>65</v>
      </c>
      <c r="C34" t="s">
        <v>66</v>
      </c>
      <c r="D34" s="4">
        <v>400000</v>
      </c>
      <c r="E34" s="4">
        <v>401724</v>
      </c>
      <c r="F34" t="s">
        <v>18</v>
      </c>
      <c r="G34" t="s">
        <v>67</v>
      </c>
      <c r="H34" s="4">
        <v>5609.59</v>
      </c>
      <c r="I34" s="4">
        <v>404328</v>
      </c>
      <c r="J34" s="6">
        <v>1.0200000000000001E-2</v>
      </c>
    </row>
    <row r="35" spans="1:10" x14ac:dyDescent="0.25">
      <c r="A35" t="s">
        <v>18</v>
      </c>
      <c r="B35" s="5" t="s">
        <v>68</v>
      </c>
      <c r="C35" t="s">
        <v>69</v>
      </c>
      <c r="D35" s="4">
        <v>800000</v>
      </c>
      <c r="E35" s="4">
        <v>643455</v>
      </c>
      <c r="F35" t="s">
        <v>18</v>
      </c>
      <c r="G35" t="s">
        <v>67</v>
      </c>
      <c r="H35" s="4">
        <v>5819.18</v>
      </c>
      <c r="I35" s="4">
        <v>742312</v>
      </c>
      <c r="J35" s="6">
        <v>1.8599999999999998E-2</v>
      </c>
    </row>
    <row r="36" spans="1:10" x14ac:dyDescent="0.25">
      <c r="A36" t="s">
        <v>18</v>
      </c>
      <c r="B36" s="5" t="s">
        <v>70</v>
      </c>
      <c r="C36" t="s">
        <v>71</v>
      </c>
      <c r="D36" s="4">
        <v>502000</v>
      </c>
      <c r="E36" s="4">
        <v>430059.38</v>
      </c>
      <c r="F36" t="s">
        <v>18</v>
      </c>
      <c r="G36" t="s">
        <v>67</v>
      </c>
      <c r="H36" s="4">
        <v>4444.08</v>
      </c>
      <c r="I36" s="4">
        <v>482396.9</v>
      </c>
      <c r="J36" s="6">
        <v>1.21E-2</v>
      </c>
    </row>
    <row r="37" spans="1:10" x14ac:dyDescent="0.25">
      <c r="A37" t="s">
        <v>18</v>
      </c>
      <c r="B37" s="5" t="s">
        <v>72</v>
      </c>
      <c r="C37" t="s">
        <v>73</v>
      </c>
      <c r="D37" s="4">
        <v>15173.497300000001</v>
      </c>
      <c r="E37" s="4">
        <v>1358712.52</v>
      </c>
      <c r="F37" t="s">
        <v>18</v>
      </c>
      <c r="G37" t="s">
        <v>74</v>
      </c>
      <c r="H37" s="4">
        <v>0</v>
      </c>
      <c r="I37" s="4">
        <v>1486547.53</v>
      </c>
      <c r="J37" s="6">
        <v>3.6900000000000002E-2</v>
      </c>
    </row>
    <row r="38" spans="1:10" x14ac:dyDescent="0.25">
      <c r="A38" s="1" t="s">
        <v>75</v>
      </c>
      <c r="H38" s="3">
        <v>0</v>
      </c>
      <c r="I38" s="3">
        <f>SUM(I39:I77)</f>
        <v>21598392.360000003</v>
      </c>
      <c r="J38" s="7">
        <v>0.53639999999999999</v>
      </c>
    </row>
    <row r="39" spans="1:10" x14ac:dyDescent="0.25">
      <c r="A39" t="s">
        <v>76</v>
      </c>
      <c r="B39" s="5" t="s">
        <v>77</v>
      </c>
      <c r="C39" t="s">
        <v>78</v>
      </c>
      <c r="D39" s="4">
        <v>7253</v>
      </c>
      <c r="E39" s="4">
        <v>202994.94</v>
      </c>
      <c r="F39" t="s">
        <v>76</v>
      </c>
      <c r="G39" t="s">
        <v>79</v>
      </c>
      <c r="H39" s="4">
        <v>0</v>
      </c>
      <c r="I39" s="4">
        <v>213113.62</v>
      </c>
      <c r="J39" s="6">
        <v>5.3E-3</v>
      </c>
    </row>
    <row r="40" spans="1:10" x14ac:dyDescent="0.25">
      <c r="A40" t="s">
        <v>76</v>
      </c>
      <c r="B40" s="5" t="s">
        <v>80</v>
      </c>
      <c r="C40" t="s">
        <v>81</v>
      </c>
      <c r="D40" s="4">
        <v>3252</v>
      </c>
      <c r="E40" s="4">
        <v>200686.54</v>
      </c>
      <c r="F40" t="s">
        <v>76</v>
      </c>
      <c r="G40" t="s">
        <v>79</v>
      </c>
      <c r="H40" s="4">
        <v>0</v>
      </c>
      <c r="I40" s="4">
        <v>337768.54</v>
      </c>
      <c r="J40" s="6">
        <v>8.3999999999999995E-3</v>
      </c>
    </row>
    <row r="41" spans="1:10" x14ac:dyDescent="0.25">
      <c r="A41" t="s">
        <v>82</v>
      </c>
      <c r="B41" s="5" t="s">
        <v>83</v>
      </c>
      <c r="C41" t="s">
        <v>84</v>
      </c>
      <c r="D41" s="4">
        <v>1866</v>
      </c>
      <c r="E41" s="4">
        <v>409895.79</v>
      </c>
      <c r="F41" t="s">
        <v>82</v>
      </c>
      <c r="G41" t="s">
        <v>79</v>
      </c>
      <c r="H41" s="4">
        <v>0</v>
      </c>
      <c r="I41" s="4">
        <v>334473.34000000003</v>
      </c>
      <c r="J41" s="6">
        <v>8.3000000000000001E-3</v>
      </c>
    </row>
    <row r="42" spans="1:10" x14ac:dyDescent="0.25">
      <c r="A42" t="s">
        <v>14</v>
      </c>
      <c r="B42" s="5" t="s">
        <v>85</v>
      </c>
      <c r="C42" t="s">
        <v>86</v>
      </c>
      <c r="D42">
        <v>861</v>
      </c>
      <c r="E42">
        <v>395646.16</v>
      </c>
      <c r="F42" t="s">
        <v>14</v>
      </c>
      <c r="G42" t="s">
        <v>79</v>
      </c>
      <c r="H42" s="4">
        <v>0</v>
      </c>
      <c r="I42" s="4">
        <v>456562.63</v>
      </c>
      <c r="J42" s="6">
        <v>1.1299999999999999E-2</v>
      </c>
    </row>
    <row r="43" spans="1:10" x14ac:dyDescent="0.25">
      <c r="A43" t="s">
        <v>14</v>
      </c>
      <c r="B43" s="5">
        <v>4057808</v>
      </c>
      <c r="C43" t="s">
        <v>87</v>
      </c>
      <c r="D43" s="4">
        <v>1413</v>
      </c>
      <c r="E43" s="4">
        <v>493720.82</v>
      </c>
      <c r="F43" t="s">
        <v>14</v>
      </c>
      <c r="G43" t="s">
        <v>79</v>
      </c>
      <c r="H43" s="4">
        <v>0</v>
      </c>
      <c r="I43" s="4">
        <v>475826.08</v>
      </c>
      <c r="J43" s="6">
        <v>1.18E-2</v>
      </c>
    </row>
    <row r="44" spans="1:10" x14ac:dyDescent="0.25">
      <c r="A44" t="s">
        <v>14</v>
      </c>
      <c r="B44" s="5">
        <v>4834108</v>
      </c>
      <c r="C44" t="s">
        <v>88</v>
      </c>
      <c r="D44" s="4">
        <v>3336</v>
      </c>
      <c r="E44" s="4">
        <v>485797.84</v>
      </c>
      <c r="F44" t="s">
        <v>14</v>
      </c>
      <c r="G44" t="s">
        <v>79</v>
      </c>
      <c r="H44" s="4">
        <v>0</v>
      </c>
      <c r="I44" s="4">
        <v>658571.18999999994</v>
      </c>
      <c r="J44" s="6">
        <v>1.6400000000000001E-2</v>
      </c>
    </row>
    <row r="45" spans="1:10" x14ac:dyDescent="0.25">
      <c r="A45" t="s">
        <v>18</v>
      </c>
      <c r="B45" s="5">
        <v>405207</v>
      </c>
      <c r="C45" t="s">
        <v>89</v>
      </c>
      <c r="D45" s="4">
        <v>9208</v>
      </c>
      <c r="E45" s="4">
        <v>221873.89</v>
      </c>
      <c r="F45" t="s">
        <v>18</v>
      </c>
      <c r="G45" t="s">
        <v>79</v>
      </c>
      <c r="H45" s="4">
        <v>0</v>
      </c>
      <c r="I45" s="4">
        <v>299444.15999999997</v>
      </c>
      <c r="J45" s="6">
        <v>7.4000000000000003E-3</v>
      </c>
    </row>
    <row r="46" spans="1:10" x14ac:dyDescent="0.25">
      <c r="A46" t="s">
        <v>18</v>
      </c>
      <c r="B46" s="5" t="s">
        <v>90</v>
      </c>
      <c r="C46" t="s">
        <v>91</v>
      </c>
      <c r="D46" s="4">
        <v>4833</v>
      </c>
      <c r="E46" s="4">
        <v>411870.21</v>
      </c>
      <c r="F46" t="s">
        <v>18</v>
      </c>
      <c r="G46" t="s">
        <v>79</v>
      </c>
      <c r="H46" s="4">
        <v>0</v>
      </c>
      <c r="I46" s="4">
        <v>447535.8</v>
      </c>
      <c r="J46" s="6">
        <v>1.11E-2</v>
      </c>
    </row>
    <row r="47" spans="1:10" x14ac:dyDescent="0.25">
      <c r="A47" t="s">
        <v>18</v>
      </c>
      <c r="B47" s="5" t="s">
        <v>92</v>
      </c>
      <c r="C47" t="s">
        <v>93</v>
      </c>
      <c r="D47" s="4">
        <v>7291</v>
      </c>
      <c r="E47" s="4">
        <v>264316.43</v>
      </c>
      <c r="F47" t="s">
        <v>18</v>
      </c>
      <c r="G47" t="s">
        <v>79</v>
      </c>
      <c r="H47" s="4">
        <v>0</v>
      </c>
      <c r="I47" s="4">
        <v>286973.76</v>
      </c>
      <c r="J47" s="6">
        <v>7.1000000000000004E-3</v>
      </c>
    </row>
    <row r="48" spans="1:10" x14ac:dyDescent="0.25">
      <c r="A48" t="s">
        <v>18</v>
      </c>
      <c r="B48" s="5" t="s">
        <v>94</v>
      </c>
      <c r="C48" t="s">
        <v>95</v>
      </c>
      <c r="D48" s="4">
        <v>242449.49900000001</v>
      </c>
      <c r="E48" s="4">
        <v>735171.12</v>
      </c>
      <c r="F48" t="s">
        <v>18</v>
      </c>
      <c r="G48" t="s">
        <v>96</v>
      </c>
      <c r="H48" s="4">
        <v>0</v>
      </c>
      <c r="I48" s="4">
        <v>758721.46</v>
      </c>
      <c r="J48" s="6">
        <v>1.8800000000000001E-2</v>
      </c>
    </row>
    <row r="49" spans="1:10" x14ac:dyDescent="0.25">
      <c r="A49" t="s">
        <v>97</v>
      </c>
      <c r="B49" s="5" t="s">
        <v>98</v>
      </c>
      <c r="C49" t="s">
        <v>99</v>
      </c>
      <c r="D49" s="4">
        <v>52400</v>
      </c>
      <c r="E49" s="4">
        <v>410000.73</v>
      </c>
      <c r="F49" t="s">
        <v>97</v>
      </c>
      <c r="G49" t="s">
        <v>79</v>
      </c>
      <c r="H49" s="4">
        <v>0</v>
      </c>
      <c r="I49" s="4">
        <v>370296.63</v>
      </c>
      <c r="J49" s="6">
        <v>9.1999999999999998E-3</v>
      </c>
    </row>
    <row r="50" spans="1:10" x14ac:dyDescent="0.25">
      <c r="A50" t="s">
        <v>97</v>
      </c>
      <c r="B50" s="5" t="s">
        <v>100</v>
      </c>
      <c r="C50" t="s">
        <v>101</v>
      </c>
      <c r="D50" s="4">
        <v>7800</v>
      </c>
      <c r="E50" s="4">
        <v>270092.33</v>
      </c>
      <c r="F50" t="s">
        <v>97</v>
      </c>
      <c r="G50" t="s">
        <v>79</v>
      </c>
      <c r="H50" s="4">
        <v>0</v>
      </c>
      <c r="I50" s="4">
        <v>413028.2</v>
      </c>
      <c r="J50" s="6">
        <v>1.03E-2</v>
      </c>
    </row>
    <row r="51" spans="1:10" x14ac:dyDescent="0.25">
      <c r="A51" t="s">
        <v>21</v>
      </c>
      <c r="B51" s="5" t="s">
        <v>102</v>
      </c>
      <c r="C51" t="s">
        <v>103</v>
      </c>
      <c r="D51" s="4">
        <v>9964</v>
      </c>
      <c r="E51" s="4">
        <v>928144.92</v>
      </c>
      <c r="F51" t="s">
        <v>21</v>
      </c>
      <c r="G51" t="s">
        <v>79</v>
      </c>
      <c r="H51" s="4">
        <v>0</v>
      </c>
      <c r="I51" s="4">
        <v>1445051.08</v>
      </c>
      <c r="J51" s="6">
        <v>3.5900000000000001E-2</v>
      </c>
    </row>
    <row r="52" spans="1:10" x14ac:dyDescent="0.25">
      <c r="A52" t="s">
        <v>21</v>
      </c>
      <c r="B52" s="5">
        <v>2000019</v>
      </c>
      <c r="C52" t="s">
        <v>104</v>
      </c>
      <c r="D52" s="4">
        <v>7066</v>
      </c>
      <c r="E52" s="4">
        <v>761618.38</v>
      </c>
      <c r="F52" t="s">
        <v>21</v>
      </c>
      <c r="G52" t="s">
        <v>79</v>
      </c>
      <c r="H52" s="4">
        <v>0</v>
      </c>
      <c r="I52" s="4">
        <v>1250167.21</v>
      </c>
      <c r="J52" s="6">
        <v>3.1E-2</v>
      </c>
    </row>
    <row r="53" spans="1:10" x14ac:dyDescent="0.25">
      <c r="A53" t="s">
        <v>21</v>
      </c>
      <c r="B53" s="5">
        <v>2046251</v>
      </c>
      <c r="C53" t="s">
        <v>105</v>
      </c>
      <c r="D53" s="4">
        <v>6392</v>
      </c>
      <c r="E53" s="4">
        <v>933157.28</v>
      </c>
      <c r="F53" t="s">
        <v>21</v>
      </c>
      <c r="G53" t="s">
        <v>79</v>
      </c>
      <c r="H53" s="4">
        <v>0</v>
      </c>
      <c r="I53" s="4">
        <v>1002711.18</v>
      </c>
      <c r="J53" s="6">
        <v>2.4899999999999999E-2</v>
      </c>
    </row>
    <row r="54" spans="1:10" x14ac:dyDescent="0.25">
      <c r="A54" t="s">
        <v>21</v>
      </c>
      <c r="B54" s="5">
        <v>2065308</v>
      </c>
      <c r="C54" t="s">
        <v>106</v>
      </c>
      <c r="D54" s="4">
        <v>2785</v>
      </c>
      <c r="E54" s="4">
        <v>564249.73</v>
      </c>
      <c r="F54" t="s">
        <v>21</v>
      </c>
      <c r="G54" t="s">
        <v>79</v>
      </c>
      <c r="H54" s="4">
        <v>0</v>
      </c>
      <c r="I54" s="4">
        <v>651376.81000000006</v>
      </c>
      <c r="J54" s="6">
        <v>1.6199999999999999E-2</v>
      </c>
    </row>
    <row r="55" spans="1:10" x14ac:dyDescent="0.25">
      <c r="A55" t="s">
        <v>21</v>
      </c>
      <c r="B55" s="5">
        <v>2065955</v>
      </c>
      <c r="C55" t="s">
        <v>107</v>
      </c>
      <c r="D55">
        <v>174</v>
      </c>
      <c r="E55">
        <v>437567.68</v>
      </c>
      <c r="F55" t="s">
        <v>21</v>
      </c>
      <c r="G55" t="s">
        <v>79</v>
      </c>
      <c r="H55" s="4">
        <v>0</v>
      </c>
      <c r="I55" s="4">
        <v>495539.69</v>
      </c>
      <c r="J55" s="6">
        <v>1.23E-2</v>
      </c>
    </row>
    <row r="56" spans="1:10" x14ac:dyDescent="0.25">
      <c r="A56" t="s">
        <v>21</v>
      </c>
      <c r="B56" s="5" t="s">
        <v>108</v>
      </c>
      <c r="C56" t="s">
        <v>109</v>
      </c>
      <c r="D56" s="4">
        <v>2282</v>
      </c>
      <c r="E56" s="4">
        <v>454234.04</v>
      </c>
      <c r="F56" t="s">
        <v>21</v>
      </c>
      <c r="G56" t="s">
        <v>79</v>
      </c>
      <c r="H56" s="4">
        <v>0</v>
      </c>
      <c r="I56" s="4">
        <v>506517.08</v>
      </c>
      <c r="J56" s="6">
        <v>1.26E-2</v>
      </c>
    </row>
    <row r="57" spans="1:10" x14ac:dyDescent="0.25">
      <c r="A57" t="s">
        <v>21</v>
      </c>
      <c r="B57" s="5" t="s">
        <v>110</v>
      </c>
      <c r="C57" t="s">
        <v>111</v>
      </c>
      <c r="D57" s="4">
        <v>3463</v>
      </c>
      <c r="E57" s="4">
        <v>447245.35</v>
      </c>
      <c r="F57" t="s">
        <v>21</v>
      </c>
      <c r="G57" t="s">
        <v>79</v>
      </c>
      <c r="H57" s="4">
        <v>0</v>
      </c>
      <c r="I57" s="4">
        <v>647768.39</v>
      </c>
      <c r="J57" s="6">
        <v>1.61E-2</v>
      </c>
    </row>
    <row r="58" spans="1:10" x14ac:dyDescent="0.25">
      <c r="A58" t="s">
        <v>21</v>
      </c>
      <c r="B58" s="5">
        <v>2692687</v>
      </c>
      <c r="C58" t="s">
        <v>112</v>
      </c>
      <c r="D58" s="4">
        <v>4467</v>
      </c>
      <c r="E58" s="4">
        <v>361913.72</v>
      </c>
      <c r="F58" t="s">
        <v>21</v>
      </c>
      <c r="G58" t="s">
        <v>79</v>
      </c>
      <c r="H58" s="4">
        <v>0</v>
      </c>
      <c r="I58" s="4">
        <v>308456.61</v>
      </c>
      <c r="J58" s="6">
        <v>7.7000000000000002E-3</v>
      </c>
    </row>
    <row r="59" spans="1:10" x14ac:dyDescent="0.25">
      <c r="A59" t="s">
        <v>21</v>
      </c>
      <c r="B59" s="5">
        <v>2176318</v>
      </c>
      <c r="C59" t="s">
        <v>113</v>
      </c>
      <c r="D59">
        <v>964</v>
      </c>
      <c r="E59">
        <v>295285.90000000002</v>
      </c>
      <c r="F59" t="s">
        <v>21</v>
      </c>
      <c r="G59" t="s">
        <v>79</v>
      </c>
      <c r="H59" s="4">
        <v>0</v>
      </c>
      <c r="I59" s="4">
        <v>258419.32</v>
      </c>
      <c r="J59" s="6">
        <v>6.4000000000000003E-3</v>
      </c>
    </row>
    <row r="60" spans="1:10" x14ac:dyDescent="0.25">
      <c r="A60" t="s">
        <v>21</v>
      </c>
      <c r="B60" s="5">
        <v>2208073</v>
      </c>
      <c r="C60" t="s">
        <v>114</v>
      </c>
      <c r="D60" s="4">
        <v>9786</v>
      </c>
      <c r="E60" s="4">
        <v>425028.89</v>
      </c>
      <c r="F60" t="s">
        <v>21</v>
      </c>
      <c r="G60" t="s">
        <v>79</v>
      </c>
      <c r="H60" s="4">
        <v>0</v>
      </c>
      <c r="I60" s="4">
        <v>335247.40999999997</v>
      </c>
      <c r="J60" s="6">
        <v>8.3000000000000001E-3</v>
      </c>
    </row>
    <row r="61" spans="1:10" x14ac:dyDescent="0.25">
      <c r="A61" t="s">
        <v>21</v>
      </c>
      <c r="B61" s="5">
        <v>2250870</v>
      </c>
      <c r="C61" t="s">
        <v>115</v>
      </c>
      <c r="D61" s="4">
        <v>1819</v>
      </c>
      <c r="E61" s="4">
        <v>306974.57</v>
      </c>
      <c r="F61" t="s">
        <v>21</v>
      </c>
      <c r="G61" t="s">
        <v>79</v>
      </c>
      <c r="H61" s="4">
        <v>0</v>
      </c>
      <c r="I61" s="4">
        <v>271035.40000000002</v>
      </c>
      <c r="J61" s="6">
        <v>6.7000000000000002E-3</v>
      </c>
    </row>
    <row r="62" spans="1:10" x14ac:dyDescent="0.25">
      <c r="A62" t="s">
        <v>21</v>
      </c>
      <c r="B62" s="5" t="s">
        <v>116</v>
      </c>
      <c r="C62" t="s">
        <v>117</v>
      </c>
      <c r="D62" s="4">
        <v>1807</v>
      </c>
      <c r="E62" s="4">
        <v>455581.9</v>
      </c>
      <c r="F62" t="s">
        <v>21</v>
      </c>
      <c r="G62" t="s">
        <v>79</v>
      </c>
      <c r="H62" s="4">
        <v>0</v>
      </c>
      <c r="I62" s="4">
        <v>483418.93</v>
      </c>
      <c r="J62" s="6">
        <v>1.2E-2</v>
      </c>
    </row>
    <row r="63" spans="1:10" x14ac:dyDescent="0.25">
      <c r="A63" t="s">
        <v>21</v>
      </c>
      <c r="B63" s="5">
        <v>2456612</v>
      </c>
      <c r="C63" t="s">
        <v>118</v>
      </c>
      <c r="D63" s="4">
        <v>1490</v>
      </c>
      <c r="E63" s="4">
        <v>243341.31</v>
      </c>
      <c r="F63" t="s">
        <v>21</v>
      </c>
      <c r="G63" t="s">
        <v>79</v>
      </c>
      <c r="H63" s="4">
        <v>0</v>
      </c>
      <c r="I63" s="4">
        <v>184121.75</v>
      </c>
      <c r="J63" s="6">
        <v>4.5999999999999999E-3</v>
      </c>
    </row>
    <row r="64" spans="1:10" x14ac:dyDescent="0.25">
      <c r="A64" t="s">
        <v>21</v>
      </c>
      <c r="B64" s="5">
        <v>2459020</v>
      </c>
      <c r="C64" t="s">
        <v>119</v>
      </c>
      <c r="D64" s="4">
        <v>1054</v>
      </c>
      <c r="E64" s="4">
        <v>364289.98</v>
      </c>
      <c r="F64" t="s">
        <v>21</v>
      </c>
      <c r="G64" t="s">
        <v>79</v>
      </c>
      <c r="H64" s="4">
        <v>0</v>
      </c>
      <c r="I64" s="4">
        <v>625398.29</v>
      </c>
      <c r="J64" s="6">
        <v>1.55E-2</v>
      </c>
    </row>
    <row r="65" spans="1:10" x14ac:dyDescent="0.25">
      <c r="A65" t="s">
        <v>21</v>
      </c>
      <c r="B65" s="5" t="s">
        <v>120</v>
      </c>
      <c r="C65" t="s">
        <v>121</v>
      </c>
      <c r="D65">
        <v>121</v>
      </c>
      <c r="E65">
        <v>204492.18</v>
      </c>
      <c r="F65" t="s">
        <v>21</v>
      </c>
      <c r="G65" t="s">
        <v>79</v>
      </c>
      <c r="H65" s="4">
        <v>0</v>
      </c>
      <c r="I65" s="4">
        <v>217080.33</v>
      </c>
      <c r="J65" s="6">
        <v>5.4000000000000003E-3</v>
      </c>
    </row>
    <row r="66" spans="1:10" x14ac:dyDescent="0.25">
      <c r="A66" t="s">
        <v>21</v>
      </c>
      <c r="B66" s="5">
        <v>2126249</v>
      </c>
      <c r="C66" t="s">
        <v>122</v>
      </c>
      <c r="D66">
        <v>536</v>
      </c>
      <c r="E66">
        <v>567609.55000000005</v>
      </c>
      <c r="F66" t="s">
        <v>21</v>
      </c>
      <c r="G66" t="s">
        <v>79</v>
      </c>
      <c r="H66" s="4">
        <v>0</v>
      </c>
      <c r="I66" s="4">
        <v>499737.36</v>
      </c>
      <c r="J66" s="6">
        <v>1.24E-2</v>
      </c>
    </row>
    <row r="67" spans="1:10" x14ac:dyDescent="0.25">
      <c r="A67" t="s">
        <v>21</v>
      </c>
      <c r="B67" s="5">
        <v>2588173</v>
      </c>
      <c r="C67" t="s">
        <v>123</v>
      </c>
      <c r="D67" s="4">
        <v>4619</v>
      </c>
      <c r="E67" s="4">
        <v>1185941.26</v>
      </c>
      <c r="F67" t="s">
        <v>21</v>
      </c>
      <c r="G67" t="s">
        <v>79</v>
      </c>
      <c r="H67" s="4">
        <v>0</v>
      </c>
      <c r="I67" s="4">
        <v>1862331.09</v>
      </c>
      <c r="J67" s="6">
        <v>4.6199999999999998E-2</v>
      </c>
    </row>
    <row r="68" spans="1:10" x14ac:dyDescent="0.25">
      <c r="A68" t="s">
        <v>21</v>
      </c>
      <c r="B68" s="5">
        <v>2749602</v>
      </c>
      <c r="C68" t="s">
        <v>124</v>
      </c>
      <c r="D68">
        <v>789</v>
      </c>
      <c r="E68">
        <v>289915.77</v>
      </c>
      <c r="F68" t="s">
        <v>21</v>
      </c>
      <c r="G68" t="s">
        <v>79</v>
      </c>
      <c r="H68" s="4">
        <v>0</v>
      </c>
      <c r="I68" s="4">
        <v>328005.64</v>
      </c>
      <c r="J68" s="6">
        <v>8.0999999999999996E-3</v>
      </c>
    </row>
    <row r="69" spans="1:10" x14ac:dyDescent="0.25">
      <c r="A69" t="s">
        <v>21</v>
      </c>
      <c r="B69" s="5" t="s">
        <v>125</v>
      </c>
      <c r="C69" t="s">
        <v>126</v>
      </c>
      <c r="D69" s="4">
        <v>44860</v>
      </c>
      <c r="E69" s="4">
        <v>702062.3</v>
      </c>
      <c r="F69" t="s">
        <v>18</v>
      </c>
      <c r="G69" t="s">
        <v>127</v>
      </c>
      <c r="H69" s="4">
        <v>0</v>
      </c>
      <c r="I69" s="4">
        <v>1103556</v>
      </c>
      <c r="J69" s="6">
        <v>2.7400000000000001E-2</v>
      </c>
    </row>
    <row r="70" spans="1:10" x14ac:dyDescent="0.25">
      <c r="A70" t="s">
        <v>21</v>
      </c>
      <c r="B70" s="5" t="s">
        <v>128</v>
      </c>
      <c r="C70" t="s">
        <v>129</v>
      </c>
      <c r="D70">
        <v>694</v>
      </c>
      <c r="E70">
        <v>305626.76</v>
      </c>
      <c r="F70" t="s">
        <v>21</v>
      </c>
      <c r="G70" t="s">
        <v>79</v>
      </c>
      <c r="H70" s="4">
        <v>0</v>
      </c>
      <c r="I70" s="4">
        <v>494653.32</v>
      </c>
      <c r="J70" s="6">
        <v>1.23E-2</v>
      </c>
    </row>
    <row r="71" spans="1:10" x14ac:dyDescent="0.25">
      <c r="A71" t="s">
        <v>21</v>
      </c>
      <c r="B71" s="5">
        <v>2804211</v>
      </c>
      <c r="C71" t="s">
        <v>130</v>
      </c>
      <c r="D71" s="4">
        <v>1431</v>
      </c>
      <c r="E71" s="4">
        <v>286393.32</v>
      </c>
      <c r="F71" t="s">
        <v>21</v>
      </c>
      <c r="G71" t="s">
        <v>79</v>
      </c>
      <c r="H71" s="4">
        <v>0</v>
      </c>
      <c r="I71" s="4">
        <v>357836.52</v>
      </c>
      <c r="J71" s="6">
        <v>8.8999999999999999E-3</v>
      </c>
    </row>
    <row r="72" spans="1:10" x14ac:dyDescent="0.25">
      <c r="A72" t="s">
        <v>21</v>
      </c>
      <c r="B72" s="5">
        <v>2113382</v>
      </c>
      <c r="C72" t="s">
        <v>131</v>
      </c>
      <c r="D72" s="4">
        <v>6499</v>
      </c>
      <c r="E72" s="4">
        <v>523430.03</v>
      </c>
      <c r="F72" t="s">
        <v>21</v>
      </c>
      <c r="G72" t="s">
        <v>79</v>
      </c>
      <c r="H72" s="4">
        <v>0</v>
      </c>
      <c r="I72" s="4">
        <v>1186735.47</v>
      </c>
      <c r="J72" s="6">
        <v>2.9499999999999998E-2</v>
      </c>
    </row>
    <row r="73" spans="1:10" x14ac:dyDescent="0.25">
      <c r="A73" t="s">
        <v>21</v>
      </c>
      <c r="B73" s="5">
        <v>2886907</v>
      </c>
      <c r="C73" t="s">
        <v>132</v>
      </c>
      <c r="D73">
        <v>956</v>
      </c>
      <c r="E73">
        <v>407318.26</v>
      </c>
      <c r="F73" t="s">
        <v>21</v>
      </c>
      <c r="G73" t="s">
        <v>79</v>
      </c>
      <c r="H73" s="4">
        <v>0</v>
      </c>
      <c r="I73" s="4">
        <v>337894.56</v>
      </c>
      <c r="J73" s="6">
        <v>8.3999999999999995E-3</v>
      </c>
    </row>
    <row r="74" spans="1:10" x14ac:dyDescent="0.25">
      <c r="A74" t="s">
        <v>21</v>
      </c>
      <c r="B74" s="5">
        <v>2917766</v>
      </c>
      <c r="C74" t="s">
        <v>133</v>
      </c>
      <c r="D74" s="4">
        <v>1547</v>
      </c>
      <c r="E74" s="4">
        <v>606652.49</v>
      </c>
      <c r="F74" t="s">
        <v>21</v>
      </c>
      <c r="G74" t="s">
        <v>79</v>
      </c>
      <c r="H74" s="4">
        <v>0</v>
      </c>
      <c r="I74" s="4">
        <v>291769.44</v>
      </c>
      <c r="J74" s="6">
        <v>7.1999999999999998E-3</v>
      </c>
    </row>
    <row r="75" spans="1:10" x14ac:dyDescent="0.25">
      <c r="A75" t="s">
        <v>21</v>
      </c>
      <c r="B75" s="5" t="s">
        <v>134</v>
      </c>
      <c r="C75" t="s">
        <v>135</v>
      </c>
      <c r="D75" s="4">
        <v>2666</v>
      </c>
      <c r="E75" s="4">
        <v>207787.3</v>
      </c>
      <c r="F75" t="s">
        <v>21</v>
      </c>
      <c r="G75" t="s">
        <v>79</v>
      </c>
      <c r="H75" s="4">
        <v>0</v>
      </c>
      <c r="I75" s="4">
        <v>211212.79999999999</v>
      </c>
      <c r="J75" s="6">
        <v>5.1999999999999998E-3</v>
      </c>
    </row>
    <row r="76" spans="1:10" x14ac:dyDescent="0.25">
      <c r="A76" t="s">
        <v>21</v>
      </c>
      <c r="B76" s="5" t="s">
        <v>136</v>
      </c>
      <c r="C76" t="s">
        <v>137</v>
      </c>
      <c r="D76" s="4">
        <v>3301</v>
      </c>
      <c r="E76" s="4">
        <v>601447.73</v>
      </c>
      <c r="F76" t="s">
        <v>21</v>
      </c>
      <c r="G76" t="s">
        <v>79</v>
      </c>
      <c r="H76" s="4">
        <v>0</v>
      </c>
      <c r="I76" s="4">
        <v>861847.39</v>
      </c>
      <c r="J76" s="6">
        <v>2.1399999999999999E-2</v>
      </c>
    </row>
    <row r="77" spans="1:10" x14ac:dyDescent="0.25">
      <c r="A77" t="s">
        <v>21</v>
      </c>
      <c r="B77" s="5">
        <v>2937667</v>
      </c>
      <c r="C77" t="s">
        <v>138</v>
      </c>
      <c r="D77" s="4">
        <v>1895</v>
      </c>
      <c r="E77" s="4">
        <v>317239.59999999998</v>
      </c>
      <c r="F77" t="s">
        <v>21</v>
      </c>
      <c r="G77" t="s">
        <v>79</v>
      </c>
      <c r="H77" s="4">
        <v>0</v>
      </c>
      <c r="I77" s="4">
        <v>328187.88</v>
      </c>
      <c r="J77" s="6">
        <v>8.2000000000000007E-3</v>
      </c>
    </row>
    <row r="78" spans="1:10" x14ac:dyDescent="0.25">
      <c r="A78" s="1" t="s">
        <v>139</v>
      </c>
      <c r="H78" s="3">
        <v>0</v>
      </c>
      <c r="I78" s="3">
        <f>SUM(I79)</f>
        <v>671307.79</v>
      </c>
      <c r="J78" s="7">
        <v>1.67E-2</v>
      </c>
    </row>
    <row r="79" spans="1:10" x14ac:dyDescent="0.25">
      <c r="A79" t="s">
        <v>18</v>
      </c>
      <c r="B79" s="5" t="s">
        <v>140</v>
      </c>
      <c r="C79" t="s">
        <v>141</v>
      </c>
      <c r="D79" s="4">
        <v>4649.4417999999996</v>
      </c>
      <c r="E79" s="4">
        <v>535181.43000000005</v>
      </c>
      <c r="F79" t="s">
        <v>18</v>
      </c>
      <c r="G79" t="s">
        <v>127</v>
      </c>
      <c r="H79" s="4">
        <v>0</v>
      </c>
      <c r="I79" s="4">
        <v>671307.79</v>
      </c>
      <c r="J79" s="6">
        <v>1.67E-2</v>
      </c>
    </row>
    <row r="80" spans="1:10" x14ac:dyDescent="0.25">
      <c r="C80" t="s">
        <v>142</v>
      </c>
      <c r="H80" s="3"/>
      <c r="I80" s="3">
        <f>SUM(H4:I4)</f>
        <v>40267739.230000004</v>
      </c>
      <c r="J80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Cardiff University - MTF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Millar</dc:creator>
  <cp:lastModifiedBy>Derek Millar</cp:lastModifiedBy>
  <dcterms:created xsi:type="dcterms:W3CDTF">2026-01-26T11:45:05Z</dcterms:created>
  <dcterms:modified xsi:type="dcterms:W3CDTF">2026-01-27T11:55:51Z</dcterms:modified>
</cp:coreProperties>
</file>